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riga-my.sharepoint.com/personal/vrosonoks_edu_riga_lv/Documents/Desktop/LLSF 2024/Rezultāti 2024/"/>
    </mc:Choice>
  </mc:AlternateContent>
  <xr:revisionPtr revIDLastSave="0" documentId="8_{336C952A-11C5-43EE-9740-BFCEC0B159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iStick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2" i="2" l="1"/>
  <c r="Z30" i="2"/>
  <c r="Z33" i="2"/>
  <c r="V5" i="2" l="1"/>
  <c r="R5" i="2"/>
  <c r="T5" i="2"/>
  <c r="S5" i="2" l="1"/>
  <c r="P5" i="2" l="1"/>
  <c r="U5" i="2"/>
  <c r="Q5" i="2"/>
  <c r="W4" i="2" l="1"/>
  <c r="V6" i="2"/>
  <c r="T6" i="2"/>
  <c r="Q6" i="2"/>
  <c r="P6" i="2"/>
  <c r="Y4" i="2"/>
  <c r="R6" i="2"/>
  <c r="X4" i="2"/>
  <c r="S6" i="2"/>
  <c r="U6" i="2"/>
</calcChain>
</file>

<file path=xl/sharedStrings.xml><?xml version="1.0" encoding="utf-8"?>
<sst xmlns="http://schemas.openxmlformats.org/spreadsheetml/2006/main" count="96" uniqueCount="52">
  <si>
    <t>Komanda</t>
  </si>
  <si>
    <t>Kopā</t>
  </si>
  <si>
    <t>Vieta</t>
  </si>
  <si>
    <t>Iesk.</t>
  </si>
  <si>
    <t>Viktors Rošonoks</t>
  </si>
  <si>
    <t>Kristaps Kradevics</t>
  </si>
  <si>
    <t>Vārds, uzvārds</t>
  </si>
  <si>
    <t>Tukuma MS</t>
  </si>
  <si>
    <t>Jaunākā</t>
  </si>
  <si>
    <t>Vidējā</t>
  </si>
  <si>
    <t>max1</t>
  </si>
  <si>
    <t>max2</t>
  </si>
  <si>
    <t>Vecākā</t>
  </si>
  <si>
    <t>Lidojumu   laiki</t>
  </si>
  <si>
    <t>Jānis Sproģis</t>
  </si>
  <si>
    <t>Viesturs Bērziņš</t>
  </si>
  <si>
    <t>RJTC</t>
  </si>
  <si>
    <t>Komandu vērtejums</t>
  </si>
  <si>
    <t>Gatis Kradevics</t>
  </si>
  <si>
    <t>Ritvars Skuduls</t>
  </si>
  <si>
    <t>Rīgas JTC atklātās  kausa izcīņas sacensības telpu  lidmodeļiem</t>
  </si>
  <si>
    <r>
      <t xml:space="preserve">       </t>
    </r>
    <r>
      <rPr>
        <b/>
        <sz val="11"/>
        <rFont val="Times New Roman"/>
        <family val="1"/>
        <charset val="186"/>
      </rPr>
      <t>Jaunākā 1  grupa</t>
    </r>
  </si>
  <si>
    <r>
      <t xml:space="preserve">       </t>
    </r>
    <r>
      <rPr>
        <b/>
        <sz val="11"/>
        <rFont val="Times New Roman"/>
        <family val="1"/>
        <charset val="186"/>
      </rPr>
      <t xml:space="preserve">Jaunākā 2  grupa </t>
    </r>
  </si>
  <si>
    <r>
      <t xml:space="preserve">         </t>
    </r>
    <r>
      <rPr>
        <b/>
        <sz val="11"/>
        <rFont val="Times New Roman"/>
        <family val="1"/>
        <charset val="186"/>
      </rPr>
      <t>Vidējā   grupa</t>
    </r>
  </si>
  <si>
    <r>
      <t xml:space="preserve">       </t>
    </r>
    <r>
      <rPr>
        <b/>
        <sz val="11"/>
        <rFont val="Times New Roman"/>
        <family val="1"/>
        <charset val="186"/>
      </rPr>
      <t>Vecākā   grupa</t>
    </r>
  </si>
  <si>
    <t>N.p.k.</t>
  </si>
  <si>
    <t>Emīls Lisovs</t>
  </si>
  <si>
    <t>Zane Kradevica</t>
  </si>
  <si>
    <t>I</t>
  </si>
  <si>
    <t>II</t>
  </si>
  <si>
    <t>III</t>
  </si>
  <si>
    <t>IV</t>
  </si>
  <si>
    <t>Valters Belasovs</t>
  </si>
  <si>
    <t>Gustavs Komarovskis</t>
  </si>
  <si>
    <t>Jūrmalas BJIC</t>
  </si>
  <si>
    <t>Lauris Komarovskis</t>
  </si>
  <si>
    <t>Juniori</t>
  </si>
  <si>
    <t>Markus Tjuhs</t>
  </si>
  <si>
    <t>1.</t>
  </si>
  <si>
    <t>Artūrs Čerņaks</t>
  </si>
  <si>
    <t>Jēkabs Runcis</t>
  </si>
  <si>
    <t>Raitis Kalniņš</t>
  </si>
  <si>
    <t>Filips Biļukins</t>
  </si>
  <si>
    <t>Kalvis Vītols</t>
  </si>
  <si>
    <t>Ruslans Koikins</t>
  </si>
  <si>
    <t>Adriāns Dobelis</t>
  </si>
  <si>
    <t>Elīna Kradevica</t>
  </si>
  <si>
    <t>Milada Smirnova</t>
  </si>
  <si>
    <t>Vladimirs Ščukins</t>
  </si>
  <si>
    <t>Jēkabs Grīgs</t>
  </si>
  <si>
    <t xml:space="preserve"> Toms Latvis</t>
  </si>
  <si>
    <t xml:space="preserve"> 2024.gada 24.februārī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</si>
</sst>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:ss"/>
    <numFmt numFmtId="165" formatCode="yyyy\.mm\.dd\.;@"/>
  </numFmts>
  <fonts count="6" x14ac:knownFonts="1">
    <font>
      <sz val="10"/>
      <name val="Arial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1" fontId="1" fillId="0" borderId="0" xfId="0" applyNumberFormat="1" applyFont="1"/>
    <xf numFmtId="21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0" xfId="0" applyFont="1" applyAlignment="1">
      <alignment horizontal="center"/>
    </xf>
    <xf numFmtId="20" fontId="1" fillId="0" borderId="5" xfId="0" applyNumberFormat="1" applyFont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/>
    <xf numFmtId="45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20" fontId="1" fillId="0" borderId="0" xfId="0" applyNumberFormat="1" applyFont="1"/>
    <xf numFmtId="165" fontId="1" fillId="0" borderId="5" xfId="0" applyNumberFormat="1" applyFont="1" applyBorder="1"/>
    <xf numFmtId="4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/>
    <xf numFmtId="0" fontId="1" fillId="4" borderId="5" xfId="0" applyFont="1" applyFill="1" applyBorder="1" applyAlignment="1">
      <alignment horizontal="right"/>
    </xf>
    <xf numFmtId="164" fontId="1" fillId="4" borderId="5" xfId="0" applyNumberFormat="1" applyFont="1" applyFill="1" applyBorder="1" applyAlignment="1">
      <alignment horizontal="right"/>
    </xf>
    <xf numFmtId="164" fontId="1" fillId="4" borderId="0" xfId="0" applyNumberFormat="1" applyFont="1" applyFill="1" applyAlignment="1">
      <alignment horizontal="right"/>
    </xf>
    <xf numFmtId="164" fontId="2" fillId="4" borderId="5" xfId="0" applyNumberFormat="1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46" fontId="1" fillId="0" borderId="0" xfId="0" applyNumberFormat="1" applyFont="1" applyAlignment="1">
      <alignment horizontal="center" vertical="center"/>
    </xf>
    <xf numFmtId="47" fontId="1" fillId="0" borderId="0" xfId="0" applyNumberFormat="1" applyFont="1"/>
    <xf numFmtId="47" fontId="1" fillId="3" borderId="5" xfId="0" applyNumberFormat="1" applyFont="1" applyFill="1" applyBorder="1"/>
    <xf numFmtId="47" fontId="2" fillId="3" borderId="5" xfId="0" applyNumberFormat="1" applyFont="1" applyFill="1" applyBorder="1" applyAlignment="1">
      <alignment horizontal="center"/>
    </xf>
    <xf numFmtId="47" fontId="1" fillId="0" borderId="0" xfId="0" applyNumberFormat="1" applyFont="1" applyAlignment="1">
      <alignment horizontal="right"/>
    </xf>
    <xf numFmtId="47" fontId="2" fillId="0" borderId="0" xfId="0" applyNumberFormat="1" applyFont="1" applyAlignment="1">
      <alignment horizontal="right"/>
    </xf>
    <xf numFmtId="47" fontId="1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21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5" fontId="1" fillId="0" borderId="6" xfId="0" applyNumberFormat="1" applyFont="1" applyBorder="1"/>
    <xf numFmtId="0" fontId="1" fillId="0" borderId="6" xfId="0" applyFont="1" applyBorder="1"/>
    <xf numFmtId="165" fontId="1" fillId="0" borderId="7" xfId="0" applyNumberFormat="1" applyFont="1" applyBorder="1"/>
    <xf numFmtId="0" fontId="1" fillId="0" borderId="7" xfId="0" applyFont="1" applyBorder="1"/>
    <xf numFmtId="20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/>
    <xf numFmtId="0" fontId="1" fillId="0" borderId="4" xfId="0" applyFont="1" applyBorder="1"/>
    <xf numFmtId="0" fontId="1" fillId="3" borderId="5" xfId="0" applyFont="1" applyFill="1" applyBorder="1" applyAlignment="1">
      <alignment wrapText="1"/>
    </xf>
    <xf numFmtId="0" fontId="3" fillId="3" borderId="5" xfId="0" applyFont="1" applyFill="1" applyBorder="1"/>
    <xf numFmtId="0" fontId="4" fillId="3" borderId="5" xfId="0" applyFont="1" applyFill="1" applyBorder="1"/>
    <xf numFmtId="0" fontId="1" fillId="3" borderId="5" xfId="0" applyFont="1" applyFill="1" applyBorder="1" applyAlignment="1">
      <alignment horizontal="left"/>
    </xf>
    <xf numFmtId="164" fontId="1" fillId="0" borderId="5" xfId="0" applyNumberFormat="1" applyFont="1" applyBorder="1"/>
    <xf numFmtId="164" fontId="1" fillId="4" borderId="5" xfId="0" applyNumberFormat="1" applyFont="1" applyFill="1" applyBorder="1"/>
    <xf numFmtId="165" fontId="1" fillId="0" borderId="0" xfId="0" applyNumberFormat="1" applyFont="1"/>
    <xf numFmtId="164" fontId="2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20" fontId="1" fillId="4" borderId="5" xfId="0" applyNumberFormat="1" applyFont="1" applyFill="1" applyBorder="1" applyAlignment="1">
      <alignment horizontal="right"/>
    </xf>
    <xf numFmtId="20" fontId="1" fillId="3" borderId="5" xfId="0" applyNumberFormat="1" applyFont="1" applyFill="1" applyBorder="1" applyAlignment="1">
      <alignment horizontal="right"/>
    </xf>
    <xf numFmtId="20" fontId="1" fillId="3" borderId="5" xfId="0" applyNumberFormat="1" applyFont="1" applyFill="1" applyBorder="1"/>
    <xf numFmtId="0" fontId="1" fillId="4" borderId="0" xfId="0" applyFont="1" applyFill="1" applyAlignment="1">
      <alignment horizontal="right"/>
    </xf>
    <xf numFmtId="164" fontId="3" fillId="3" borderId="5" xfId="0" applyNumberFormat="1" applyFont="1" applyFill="1" applyBorder="1" applyAlignment="1">
      <alignment horizontal="right"/>
    </xf>
    <xf numFmtId="164" fontId="3" fillId="4" borderId="5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164" fontId="3" fillId="0" borderId="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/>
    </xf>
    <xf numFmtId="164" fontId="3" fillId="4" borderId="0" xfId="0" applyNumberFormat="1" applyFont="1" applyFill="1" applyAlignment="1">
      <alignment horizontal="right"/>
    </xf>
    <xf numFmtId="0" fontId="3" fillId="0" borderId="10" xfId="0" applyFont="1" applyBorder="1" applyAlignment="1">
      <alignment horizontal="center"/>
    </xf>
    <xf numFmtId="20" fontId="1" fillId="4" borderId="0" xfId="0" applyNumberFormat="1" applyFont="1" applyFill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4" borderId="5" xfId="0" applyFont="1" applyFill="1" applyBorder="1" applyAlignment="1">
      <alignment horizontal="right"/>
    </xf>
    <xf numFmtId="0" fontId="3" fillId="0" borderId="5" xfId="0" applyFont="1" applyBorder="1" applyAlignment="1">
      <alignment vertical="center"/>
    </xf>
    <xf numFmtId="0" fontId="3" fillId="3" borderId="5" xfId="0" applyFont="1" applyFill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3" fillId="0" borderId="5" xfId="0" applyFont="1" applyBorder="1"/>
    <xf numFmtId="0" fontId="3" fillId="0" borderId="0" xfId="0" applyFont="1" applyAlignment="1">
      <alignment vertical="center"/>
    </xf>
    <xf numFmtId="0" fontId="1" fillId="3" borderId="5" xfId="0" applyFont="1" applyFill="1" applyBorder="1" applyAlignment="1">
      <alignment horizontal="right"/>
    </xf>
    <xf numFmtId="43" fontId="1" fillId="0" borderId="0" xfId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</cellXfs>
  <cellStyles count="2">
    <cellStyle name="Komats" xfId="1" builtinId="3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"/>
  <sheetViews>
    <sheetView showGridLines="0" tabSelected="1" zoomScale="115" zoomScaleNormal="115" workbookViewId="0">
      <pane ySplit="4" topLeftCell="A10" activePane="bottomLeft" state="frozen"/>
      <selection pane="bottomLeft" sqref="A1:B1"/>
    </sheetView>
  </sheetViews>
  <sheetFormatPr defaultColWidth="9.140625" defaultRowHeight="15" x14ac:dyDescent="0.25"/>
  <cols>
    <col min="1" max="1" width="4.85546875" style="1" customWidth="1"/>
    <col min="2" max="2" width="19.28515625" style="1" customWidth="1"/>
    <col min="3" max="3" width="14.7109375" style="1" customWidth="1"/>
    <col min="4" max="5" width="1" style="4" hidden="1" customWidth="1"/>
    <col min="6" max="6" width="6.42578125" style="5" customWidth="1"/>
    <col min="7" max="7" width="6.5703125" style="5" customWidth="1"/>
    <col min="8" max="8" width="5.7109375" style="5" customWidth="1"/>
    <col min="9" max="10" width="7" style="5" customWidth="1"/>
    <col min="11" max="11" width="7.28515625" style="5" customWidth="1"/>
    <col min="12" max="12" width="5.5703125" style="6" customWidth="1"/>
    <col min="13" max="13" width="6.28515625" style="6" bestFit="1" customWidth="1"/>
    <col min="14" max="14" width="8.42578125" style="27" customWidth="1"/>
    <col min="15" max="15" width="6.140625" style="12" customWidth="1"/>
    <col min="16" max="22" width="7.140625" style="1" hidden="1" customWidth="1"/>
    <col min="23" max="24" width="13" style="1" customWidth="1"/>
    <col min="25" max="25" width="15.5703125" style="1" customWidth="1"/>
    <col min="26" max="26" width="13" style="1" customWidth="1"/>
    <col min="27" max="28" width="10.7109375" style="1" bestFit="1" customWidth="1"/>
    <col min="29" max="16384" width="9.140625" style="1"/>
  </cols>
  <sheetData>
    <row r="1" spans="1:29" ht="23.25" customHeight="1" thickBot="1" x14ac:dyDescent="0.3">
      <c r="A1" s="108" t="s">
        <v>51</v>
      </c>
      <c r="B1" s="108"/>
      <c r="C1" s="108" t="s">
        <v>20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96"/>
      <c r="Q1" s="96"/>
      <c r="R1" s="96"/>
      <c r="S1" s="96"/>
      <c r="T1" s="96"/>
      <c r="U1" s="96"/>
      <c r="V1" s="96"/>
      <c r="W1" s="95" t="s">
        <v>17</v>
      </c>
      <c r="X1" s="95"/>
      <c r="Y1" s="95"/>
      <c r="Z1" s="95"/>
    </row>
    <row r="2" spans="1:29" ht="23.25" customHeight="1" x14ac:dyDescent="0.25">
      <c r="A2" s="4"/>
      <c r="B2" s="4"/>
      <c r="C2" s="4"/>
      <c r="F2" s="4"/>
      <c r="G2" s="4"/>
      <c r="H2" s="4"/>
      <c r="I2" s="4"/>
      <c r="J2" s="4"/>
      <c r="K2" s="4"/>
      <c r="L2" s="4"/>
      <c r="M2" s="4"/>
      <c r="N2" s="4"/>
      <c r="O2" s="4"/>
      <c r="P2" s="96"/>
      <c r="Q2" s="96"/>
      <c r="R2" s="96"/>
      <c r="S2" s="96"/>
      <c r="T2" s="96"/>
      <c r="U2" s="96"/>
      <c r="V2" s="96"/>
      <c r="W2" s="4"/>
      <c r="X2" s="4"/>
      <c r="Y2" s="4"/>
      <c r="Z2" s="4"/>
    </row>
    <row r="3" spans="1:29" x14ac:dyDescent="0.25">
      <c r="A3" s="106" t="s">
        <v>25</v>
      </c>
      <c r="B3" s="97" t="s">
        <v>6</v>
      </c>
      <c r="C3" s="97" t="s">
        <v>0</v>
      </c>
      <c r="D3" s="9"/>
      <c r="E3" s="9"/>
      <c r="F3" s="99" t="s">
        <v>13</v>
      </c>
      <c r="G3" s="100"/>
      <c r="H3" s="100"/>
      <c r="I3" s="100"/>
      <c r="J3" s="100"/>
      <c r="K3" s="101"/>
      <c r="L3" s="102" t="s">
        <v>10</v>
      </c>
      <c r="M3" s="104" t="s">
        <v>11</v>
      </c>
      <c r="N3" s="97" t="s">
        <v>1</v>
      </c>
      <c r="O3" s="102" t="s">
        <v>2</v>
      </c>
      <c r="P3" s="96"/>
      <c r="Q3" s="96"/>
      <c r="R3" s="96"/>
      <c r="S3" s="96"/>
      <c r="T3" s="96"/>
      <c r="U3" s="96"/>
      <c r="V3" s="96"/>
      <c r="W3" s="9" t="s">
        <v>16</v>
      </c>
      <c r="X3" s="14" t="s">
        <v>7</v>
      </c>
      <c r="Y3" s="15" t="s">
        <v>34</v>
      </c>
      <c r="Z3" s="3"/>
      <c r="AA3" s="3"/>
      <c r="AB3" s="3"/>
      <c r="AC3" s="3"/>
    </row>
    <row r="4" spans="1:29" ht="18" customHeight="1" x14ac:dyDescent="0.25">
      <c r="A4" s="107"/>
      <c r="B4" s="98"/>
      <c r="C4" s="98"/>
      <c r="D4" s="9" t="s">
        <v>3</v>
      </c>
      <c r="E4" s="9"/>
      <c r="F4" s="2">
        <v>1</v>
      </c>
      <c r="G4" s="2">
        <v>2</v>
      </c>
      <c r="H4" s="2">
        <v>3</v>
      </c>
      <c r="I4" s="30">
        <v>4</v>
      </c>
      <c r="J4" s="30">
        <v>5</v>
      </c>
      <c r="K4" s="30">
        <v>6</v>
      </c>
      <c r="L4" s="103"/>
      <c r="M4" s="105"/>
      <c r="N4" s="98"/>
      <c r="O4" s="103"/>
      <c r="P4" s="96"/>
      <c r="Q4" s="96"/>
      <c r="R4" s="96"/>
      <c r="S4" s="96"/>
      <c r="T4" s="96"/>
      <c r="U4" s="96"/>
      <c r="V4" s="96"/>
      <c r="W4" s="9" t="e">
        <f>RANK(W5,$W5:$Z5)</f>
        <v>#N/A</v>
      </c>
      <c r="X4" s="9" t="e">
        <f>RANK(X5,$W5:$Z5)</f>
        <v>#N/A</v>
      </c>
      <c r="Y4" s="9" t="e">
        <f>RANK(Y5,$W5:$Z5)</f>
        <v>#N/A</v>
      </c>
      <c r="Z4" s="3"/>
      <c r="AA4" s="3"/>
      <c r="AB4" s="3"/>
      <c r="AC4" s="3"/>
    </row>
    <row r="5" spans="1:29" ht="18" customHeight="1" x14ac:dyDescent="0.25">
      <c r="A5" s="4"/>
      <c r="B5" s="4"/>
      <c r="C5" s="4"/>
      <c r="P5" s="7">
        <f t="shared" ref="P5:V5" si="0">SUM(P44:P45)/60</f>
        <v>0</v>
      </c>
      <c r="Q5" s="7">
        <f t="shared" si="0"/>
        <v>0</v>
      </c>
      <c r="R5" s="7">
        <f t="shared" si="0"/>
        <v>0</v>
      </c>
      <c r="S5" s="7">
        <f t="shared" si="0"/>
        <v>0</v>
      </c>
      <c r="T5" s="7">
        <f t="shared" si="0"/>
        <v>0</v>
      </c>
      <c r="U5" s="7">
        <f t="shared" si="0"/>
        <v>0</v>
      </c>
      <c r="V5" s="7">
        <f t="shared" si="0"/>
        <v>0</v>
      </c>
      <c r="W5" s="8"/>
      <c r="X5" s="8"/>
      <c r="Y5" s="8"/>
      <c r="Z5" s="8"/>
      <c r="AA5" s="3"/>
      <c r="AB5" s="3"/>
      <c r="AC5" s="3"/>
    </row>
    <row r="6" spans="1:29" x14ac:dyDescent="0.25">
      <c r="A6" s="9"/>
      <c r="B6" s="3"/>
      <c r="C6" s="9" t="s">
        <v>21</v>
      </c>
      <c r="D6" s="9"/>
      <c r="E6" s="9"/>
      <c r="F6" s="10"/>
      <c r="G6" s="10"/>
      <c r="H6" s="10"/>
      <c r="I6" s="32"/>
      <c r="J6" s="32"/>
      <c r="K6" s="32"/>
      <c r="L6" s="11"/>
      <c r="M6" s="36"/>
      <c r="N6" s="2"/>
      <c r="O6" s="25"/>
      <c r="P6" s="12">
        <f t="shared" ref="P6:V6" si="1">RANK(P5,5:5)</f>
        <v>1</v>
      </c>
      <c r="Q6" s="12">
        <f t="shared" si="1"/>
        <v>1</v>
      </c>
      <c r="R6" s="12">
        <f t="shared" si="1"/>
        <v>1</v>
      </c>
      <c r="S6" s="12">
        <f t="shared" si="1"/>
        <v>1</v>
      </c>
      <c r="T6" s="12">
        <f t="shared" si="1"/>
        <v>1</v>
      </c>
      <c r="U6" s="12">
        <f t="shared" si="1"/>
        <v>1</v>
      </c>
      <c r="V6" s="12">
        <f t="shared" si="1"/>
        <v>1</v>
      </c>
      <c r="W6" s="10"/>
      <c r="X6" s="10"/>
      <c r="Y6" s="10"/>
      <c r="Z6" s="10"/>
      <c r="AA6" s="3"/>
      <c r="AB6" s="3"/>
      <c r="AC6" s="3"/>
    </row>
    <row r="7" spans="1:29" x14ac:dyDescent="0.25">
      <c r="A7" s="14">
        <v>2</v>
      </c>
      <c r="B7" s="15" t="s">
        <v>46</v>
      </c>
      <c r="C7" s="15" t="s">
        <v>34</v>
      </c>
      <c r="D7" s="15"/>
      <c r="E7" s="16"/>
      <c r="F7" s="13">
        <v>7.7777777777777779E-2</v>
      </c>
      <c r="G7" s="13">
        <v>8.3333333333333329E-2</v>
      </c>
      <c r="H7" s="13">
        <v>7.5694444444444439E-2</v>
      </c>
      <c r="I7" s="66">
        <v>9.9999999999999992E-2</v>
      </c>
      <c r="J7" s="66">
        <v>0.10347222222222223</v>
      </c>
      <c r="K7" s="66">
        <v>0.10347222222222223</v>
      </c>
      <c r="L7" s="85">
        <v>112</v>
      </c>
      <c r="M7" s="86">
        <v>149</v>
      </c>
      <c r="N7" s="87">
        <v>261</v>
      </c>
      <c r="O7" s="25" t="s">
        <v>30</v>
      </c>
      <c r="R7" s="19"/>
      <c r="W7" s="10"/>
      <c r="X7" s="2"/>
      <c r="Y7" s="10"/>
      <c r="Z7" s="10"/>
      <c r="AA7" s="20"/>
      <c r="AB7" s="20"/>
      <c r="AC7" s="3"/>
    </row>
    <row r="8" spans="1:29" x14ac:dyDescent="0.25">
      <c r="A8" s="14">
        <v>3</v>
      </c>
      <c r="B8" s="15" t="s">
        <v>43</v>
      </c>
      <c r="C8" s="15" t="s">
        <v>16</v>
      </c>
      <c r="D8" s="15"/>
      <c r="E8" s="16"/>
      <c r="F8" s="13">
        <v>5.1388888888888894E-2</v>
      </c>
      <c r="G8" s="13">
        <v>0.17569444444444446</v>
      </c>
      <c r="H8" s="13">
        <v>0.18611111111111112</v>
      </c>
      <c r="I8" s="66">
        <v>0.15069444444444444</v>
      </c>
      <c r="J8" s="66">
        <v>0.15</v>
      </c>
      <c r="K8" s="66">
        <v>0.11527777777777777</v>
      </c>
      <c r="L8" s="85">
        <v>268</v>
      </c>
      <c r="M8" s="86">
        <v>217</v>
      </c>
      <c r="N8" s="87">
        <v>485</v>
      </c>
      <c r="O8" s="25" t="s">
        <v>29</v>
      </c>
      <c r="R8" s="19"/>
      <c r="W8" s="10"/>
      <c r="X8" s="2"/>
      <c r="Y8" s="10"/>
      <c r="Z8" s="10"/>
      <c r="AA8" s="20"/>
      <c r="AB8" s="20"/>
      <c r="AC8" s="3"/>
    </row>
    <row r="9" spans="1:29" x14ac:dyDescent="0.25">
      <c r="A9" s="14">
        <v>4</v>
      </c>
      <c r="B9" s="15" t="s">
        <v>33</v>
      </c>
      <c r="C9" s="15" t="s">
        <v>16</v>
      </c>
      <c r="D9" s="15"/>
      <c r="E9" s="16"/>
      <c r="F9" s="13">
        <v>0.18472222222222223</v>
      </c>
      <c r="G9" s="13">
        <v>0.23750000000000002</v>
      </c>
      <c r="H9" s="10">
        <v>0</v>
      </c>
      <c r="I9" s="66">
        <v>0.15347222222222223</v>
      </c>
      <c r="J9" s="66">
        <v>0.20486111111111113</v>
      </c>
      <c r="K9" s="66">
        <v>0.21319444444444444</v>
      </c>
      <c r="L9" s="85">
        <v>342</v>
      </c>
      <c r="M9" s="86">
        <v>307</v>
      </c>
      <c r="N9" s="87">
        <v>649</v>
      </c>
      <c r="O9" s="25" t="s">
        <v>28</v>
      </c>
      <c r="Q9" s="19"/>
      <c r="W9" s="10"/>
      <c r="X9" s="10"/>
      <c r="Y9" s="10"/>
      <c r="Z9" s="10"/>
      <c r="AA9" s="20"/>
      <c r="AB9" s="20"/>
      <c r="AC9" s="3"/>
    </row>
    <row r="10" spans="1:29" x14ac:dyDescent="0.25">
      <c r="A10" s="4"/>
      <c r="D10" s="1"/>
      <c r="E10" s="21"/>
      <c r="F10" s="22"/>
      <c r="G10" s="22"/>
      <c r="H10" s="22"/>
      <c r="I10" s="34"/>
      <c r="J10" s="34"/>
      <c r="K10" s="34"/>
      <c r="L10" s="75"/>
      <c r="M10" s="76"/>
      <c r="N10" s="29"/>
      <c r="W10" s="10"/>
      <c r="X10" s="10"/>
      <c r="Y10" s="10"/>
      <c r="Z10" s="10"/>
      <c r="AA10" s="20"/>
      <c r="AB10" s="20"/>
      <c r="AC10" s="3"/>
    </row>
    <row r="11" spans="1:29" x14ac:dyDescent="0.25">
      <c r="A11" s="4"/>
      <c r="C11" s="1" t="s">
        <v>22</v>
      </c>
      <c r="D11" s="1"/>
      <c r="E11" s="21"/>
      <c r="F11" s="22"/>
      <c r="G11" s="22"/>
      <c r="H11" s="22"/>
      <c r="I11" s="34"/>
      <c r="J11" s="34"/>
      <c r="K11" s="34"/>
      <c r="L11" s="75"/>
      <c r="M11" s="76"/>
      <c r="N11" s="29"/>
      <c r="P11" s="19"/>
      <c r="W11" s="10"/>
      <c r="X11" s="10"/>
      <c r="Y11" s="10"/>
      <c r="Z11" s="10"/>
      <c r="AA11" s="20"/>
      <c r="AB11" s="20"/>
      <c r="AC11" s="3"/>
    </row>
    <row r="12" spans="1:29" x14ac:dyDescent="0.25">
      <c r="A12" s="14">
        <v>1</v>
      </c>
      <c r="B12" s="15" t="s">
        <v>40</v>
      </c>
      <c r="C12" s="15" t="s">
        <v>7</v>
      </c>
      <c r="D12" s="15"/>
      <c r="E12" s="16" t="s">
        <v>9</v>
      </c>
      <c r="F12" s="13">
        <v>0.11805555555555557</v>
      </c>
      <c r="G12" s="13">
        <v>2.4999999999999998E-2</v>
      </c>
      <c r="H12" s="10">
        <v>0</v>
      </c>
      <c r="I12" s="66">
        <v>2.9166666666666664E-2</v>
      </c>
      <c r="J12" s="66">
        <v>0.10416666666666667</v>
      </c>
      <c r="K12" s="66">
        <v>6.0416666666666667E-2</v>
      </c>
      <c r="L12" s="85">
        <v>170</v>
      </c>
      <c r="M12" s="86">
        <v>150</v>
      </c>
      <c r="N12" s="87">
        <v>320</v>
      </c>
      <c r="O12" s="25">
        <v>5</v>
      </c>
      <c r="U12" s="19"/>
      <c r="W12" s="10"/>
      <c r="X12" s="2">
        <v>320</v>
      </c>
      <c r="Y12" s="10"/>
      <c r="Z12" s="10" t="str">
        <f>IF($C15=Z$3,$N12,"")</f>
        <v/>
      </c>
      <c r="AA12" s="20"/>
      <c r="AB12" s="20"/>
      <c r="AC12" s="3"/>
    </row>
    <row r="13" spans="1:29" x14ac:dyDescent="0.25">
      <c r="A13" s="14">
        <v>2</v>
      </c>
      <c r="B13" s="15" t="s">
        <v>41</v>
      </c>
      <c r="C13" s="15" t="s">
        <v>7</v>
      </c>
      <c r="D13" s="15"/>
      <c r="E13" s="16" t="s">
        <v>8</v>
      </c>
      <c r="F13" s="13">
        <v>7.3611111111111113E-2</v>
      </c>
      <c r="G13" s="13">
        <v>7.9166666666666663E-2</v>
      </c>
      <c r="H13" s="13">
        <v>9.4444444444444442E-2</v>
      </c>
      <c r="I13" s="66">
        <v>9.4444444444444442E-2</v>
      </c>
      <c r="J13" s="66">
        <v>0.10972222222222222</v>
      </c>
      <c r="K13" s="66">
        <v>6.25E-2</v>
      </c>
      <c r="L13" s="85">
        <v>136</v>
      </c>
      <c r="M13" s="86">
        <v>158</v>
      </c>
      <c r="N13" s="87">
        <v>294</v>
      </c>
      <c r="O13" s="25">
        <v>7</v>
      </c>
      <c r="U13" s="19"/>
      <c r="W13" s="10"/>
      <c r="X13" s="48">
        <v>294</v>
      </c>
      <c r="Y13" s="10"/>
      <c r="Z13" s="10"/>
      <c r="AA13" s="20"/>
      <c r="AB13" s="20"/>
      <c r="AC13" s="3"/>
    </row>
    <row r="14" spans="1:29" x14ac:dyDescent="0.25">
      <c r="A14" s="14">
        <v>3</v>
      </c>
      <c r="B14" s="15" t="s">
        <v>42</v>
      </c>
      <c r="C14" s="15" t="s">
        <v>7</v>
      </c>
      <c r="D14" s="15"/>
      <c r="E14" s="16"/>
      <c r="F14" s="13">
        <v>1.9444444444444445E-2</v>
      </c>
      <c r="G14" s="13">
        <v>0.12708333333333333</v>
      </c>
      <c r="H14" s="13">
        <v>0.10416666666666667</v>
      </c>
      <c r="I14" s="66">
        <v>9.0277777777777776E-2</v>
      </c>
      <c r="J14" s="66">
        <v>4.1666666666666664E-2</v>
      </c>
      <c r="K14" s="66">
        <v>2.013888888888889E-2</v>
      </c>
      <c r="L14" s="85">
        <v>183</v>
      </c>
      <c r="M14" s="86">
        <v>130</v>
      </c>
      <c r="N14" s="87">
        <v>213</v>
      </c>
      <c r="O14" s="25">
        <v>9</v>
      </c>
      <c r="U14" s="19"/>
      <c r="W14" s="79"/>
      <c r="X14" s="27">
        <v>213</v>
      </c>
      <c r="Y14" s="80"/>
      <c r="Z14" s="10"/>
      <c r="AA14" s="20"/>
      <c r="AB14" s="20"/>
      <c r="AC14" s="3"/>
    </row>
    <row r="15" spans="1:29" x14ac:dyDescent="0.25">
      <c r="A15" s="14">
        <v>4</v>
      </c>
      <c r="B15" s="57" t="s">
        <v>35</v>
      </c>
      <c r="C15" s="15" t="s">
        <v>16</v>
      </c>
      <c r="D15" s="15"/>
      <c r="E15" s="16"/>
      <c r="F15" s="67">
        <v>0.21944444444444444</v>
      </c>
      <c r="G15" s="67">
        <v>0.18958333333333333</v>
      </c>
      <c r="H15" s="67">
        <v>4.5138888888888888E-2</v>
      </c>
      <c r="I15" s="66">
        <v>0.20694444444444446</v>
      </c>
      <c r="J15" s="66">
        <v>8.819444444444445E-2</v>
      </c>
      <c r="K15" s="66">
        <v>0.21458333333333335</v>
      </c>
      <c r="L15" s="88">
        <v>316</v>
      </c>
      <c r="M15" s="86">
        <v>309</v>
      </c>
      <c r="N15" s="90">
        <v>625</v>
      </c>
      <c r="O15" s="25" t="s">
        <v>28</v>
      </c>
      <c r="U15" s="19"/>
      <c r="W15" s="89">
        <v>625</v>
      </c>
      <c r="X15" s="82"/>
      <c r="Y15" s="81"/>
      <c r="Z15" s="10"/>
      <c r="AA15" s="20"/>
      <c r="AB15" s="20"/>
      <c r="AC15" s="3"/>
    </row>
    <row r="16" spans="1:29" ht="16.899999999999999" customHeight="1" x14ac:dyDescent="0.25">
      <c r="A16" s="14">
        <v>5</v>
      </c>
      <c r="B16" s="15" t="s">
        <v>39</v>
      </c>
      <c r="C16" s="15" t="s">
        <v>16</v>
      </c>
      <c r="D16" s="15"/>
      <c r="E16" s="16"/>
      <c r="F16" s="67">
        <v>0.19444444444444445</v>
      </c>
      <c r="G16" s="67">
        <v>0.21666666666666667</v>
      </c>
      <c r="H16" s="67">
        <v>0.12291666666666667</v>
      </c>
      <c r="I16" s="66">
        <v>2.9861111111111113E-2</v>
      </c>
      <c r="J16" s="66">
        <v>0.13125000000000001</v>
      </c>
      <c r="K16" s="66">
        <v>6.458333333333334E-2</v>
      </c>
      <c r="L16" s="88">
        <v>312</v>
      </c>
      <c r="M16" s="86">
        <v>189</v>
      </c>
      <c r="N16" s="87">
        <v>501</v>
      </c>
      <c r="O16" s="25" t="s">
        <v>29</v>
      </c>
      <c r="T16" s="19"/>
      <c r="W16" s="83">
        <v>501</v>
      </c>
      <c r="X16" s="83"/>
      <c r="Y16" s="83"/>
      <c r="Z16" s="81"/>
      <c r="AA16" s="49"/>
      <c r="AB16" s="49"/>
      <c r="AC16" s="50"/>
    </row>
    <row r="17" spans="1:29" ht="16.899999999999999" customHeight="1" x14ac:dyDescent="0.25">
      <c r="A17" s="14">
        <v>6</v>
      </c>
      <c r="B17" s="15" t="s">
        <v>27</v>
      </c>
      <c r="C17" s="15" t="s">
        <v>34</v>
      </c>
      <c r="D17" s="15"/>
      <c r="E17" s="16"/>
      <c r="F17" s="67">
        <v>4.2361111111111106E-2</v>
      </c>
      <c r="G17" s="67">
        <v>9.930555555555555E-2</v>
      </c>
      <c r="H17" s="67">
        <v>0.125</v>
      </c>
      <c r="I17" s="66">
        <v>6.3194444444444442E-2</v>
      </c>
      <c r="J17" s="66">
        <v>6.8749999999999992E-2</v>
      </c>
      <c r="K17" s="66">
        <v>6.3194444444444442E-2</v>
      </c>
      <c r="L17" s="88">
        <v>180</v>
      </c>
      <c r="M17" s="86">
        <v>99</v>
      </c>
      <c r="N17" s="87">
        <v>279</v>
      </c>
      <c r="O17" s="25">
        <v>8</v>
      </c>
      <c r="T17" s="19"/>
      <c r="W17" s="83"/>
      <c r="X17" s="83"/>
      <c r="Y17" s="83">
        <v>279</v>
      </c>
      <c r="Z17" s="5"/>
      <c r="AA17" s="63"/>
      <c r="AB17" s="63"/>
    </row>
    <row r="18" spans="1:29" ht="16.899999999999999" customHeight="1" x14ac:dyDescent="0.25">
      <c r="A18" s="14"/>
      <c r="B18" s="15" t="s">
        <v>18</v>
      </c>
      <c r="C18" s="15" t="s">
        <v>34</v>
      </c>
      <c r="D18" s="15"/>
      <c r="E18" s="16"/>
      <c r="F18" s="67">
        <v>0.1451388888888889</v>
      </c>
      <c r="G18" s="67">
        <v>0.12083333333333333</v>
      </c>
      <c r="H18" s="67">
        <v>0.12708333333333333</v>
      </c>
      <c r="I18" s="66">
        <v>0.14652777777777778</v>
      </c>
      <c r="J18" s="66">
        <v>2.7777777777777776E-2</v>
      </c>
      <c r="K18" s="66">
        <v>0.16805555555555554</v>
      </c>
      <c r="L18" s="85">
        <v>189</v>
      </c>
      <c r="M18" s="86">
        <v>242</v>
      </c>
      <c r="N18" s="87">
        <v>431</v>
      </c>
      <c r="O18" s="25" t="s">
        <v>30</v>
      </c>
      <c r="T18" s="19"/>
      <c r="W18" s="83"/>
      <c r="X18" s="83"/>
      <c r="Y18" s="83">
        <v>421</v>
      </c>
      <c r="Z18" s="5"/>
      <c r="AA18" s="63"/>
      <c r="AB18" s="63"/>
    </row>
    <row r="19" spans="1:29" ht="16.899999999999999" customHeight="1" x14ac:dyDescent="0.25">
      <c r="A19" s="14">
        <v>8</v>
      </c>
      <c r="B19" s="15" t="s">
        <v>48</v>
      </c>
      <c r="C19" s="15" t="s">
        <v>34</v>
      </c>
      <c r="D19" s="15"/>
      <c r="E19" s="16"/>
      <c r="F19" s="67">
        <v>1.7361111111111112E-2</v>
      </c>
      <c r="G19" s="67">
        <v>1.5972222222222224E-2</v>
      </c>
      <c r="H19" s="67">
        <v>8.9583333333333334E-2</v>
      </c>
      <c r="I19" s="66">
        <v>2.9166666666666664E-2</v>
      </c>
      <c r="J19" s="66">
        <v>3.6111111111111115E-2</v>
      </c>
      <c r="K19" s="66">
        <v>4.2361111111111106E-2</v>
      </c>
      <c r="L19" s="88">
        <v>129</v>
      </c>
      <c r="M19" s="86">
        <v>61</v>
      </c>
      <c r="N19" s="87">
        <v>170</v>
      </c>
      <c r="O19" s="25">
        <v>10</v>
      </c>
      <c r="T19" s="19"/>
      <c r="W19" s="83"/>
      <c r="X19" s="83"/>
      <c r="Y19" s="83">
        <v>170</v>
      </c>
      <c r="Z19" s="5"/>
      <c r="AA19" s="63"/>
      <c r="AB19" s="63"/>
    </row>
    <row r="20" spans="1:29" ht="16.899999999999999" customHeight="1" x14ac:dyDescent="0.25">
      <c r="A20" s="14">
        <v>9</v>
      </c>
      <c r="B20" s="15" t="s">
        <v>49</v>
      </c>
      <c r="C20" s="15" t="s">
        <v>34</v>
      </c>
      <c r="D20" s="15"/>
      <c r="E20" s="16"/>
      <c r="F20" s="24">
        <v>0.10416666666666667</v>
      </c>
      <c r="G20" s="24">
        <v>0.10347222222222223</v>
      </c>
      <c r="H20" s="24">
        <v>0.10972222222222222</v>
      </c>
      <c r="I20" s="66">
        <v>9.7916666666666666E-2</v>
      </c>
      <c r="J20" s="66">
        <v>8.3333333333333329E-2</v>
      </c>
      <c r="K20" s="66">
        <v>7.2222222222222229E-2</v>
      </c>
      <c r="L20" s="88">
        <v>158</v>
      </c>
      <c r="M20" s="86">
        <v>141</v>
      </c>
      <c r="N20" s="87">
        <v>299</v>
      </c>
      <c r="O20" s="25">
        <v>6</v>
      </c>
      <c r="T20" s="19"/>
      <c r="W20" s="83"/>
      <c r="X20" s="83"/>
      <c r="Y20" s="83">
        <v>299</v>
      </c>
      <c r="Z20" s="5"/>
      <c r="AA20" s="63"/>
      <c r="AB20" s="63"/>
    </row>
    <row r="21" spans="1:29" x14ac:dyDescent="0.25">
      <c r="A21" s="14">
        <v>10</v>
      </c>
      <c r="B21" s="15" t="s">
        <v>47</v>
      </c>
      <c r="C21" s="15" t="s">
        <v>34</v>
      </c>
      <c r="D21" s="15"/>
      <c r="E21" s="16"/>
      <c r="F21" s="67">
        <v>8.8888888888888892E-2</v>
      </c>
      <c r="G21" s="67">
        <v>0.1111111111111111</v>
      </c>
      <c r="H21" s="67">
        <v>0.13958333333333334</v>
      </c>
      <c r="I21" s="66">
        <v>7.2916666666666671E-2</v>
      </c>
      <c r="J21" s="66">
        <v>7.8472222222222221E-2</v>
      </c>
      <c r="K21" s="66">
        <v>8.8888888888888892E-2</v>
      </c>
      <c r="L21" s="88">
        <v>201</v>
      </c>
      <c r="M21" s="86">
        <v>128</v>
      </c>
      <c r="N21" s="87">
        <v>329</v>
      </c>
      <c r="O21" s="25">
        <v>4</v>
      </c>
      <c r="T21" s="19"/>
      <c r="W21" s="5"/>
      <c r="X21" s="5"/>
      <c r="Y21" s="5">
        <v>329</v>
      </c>
      <c r="Z21" s="5"/>
      <c r="AA21" s="63"/>
      <c r="AB21" s="63"/>
    </row>
    <row r="22" spans="1:29" s="31" customFormat="1" x14ac:dyDescent="0.25">
      <c r="A22" s="14"/>
      <c r="B22" s="15"/>
      <c r="C22" s="15"/>
      <c r="D22" s="15"/>
      <c r="E22" s="16"/>
      <c r="F22" s="46"/>
      <c r="G22" s="46"/>
      <c r="H22" s="46"/>
      <c r="I22" s="33"/>
      <c r="J22" s="33"/>
      <c r="K22" s="33"/>
      <c r="L22" s="70"/>
      <c r="M22" s="71"/>
      <c r="N22" s="73"/>
      <c r="O22" s="25"/>
      <c r="P22" s="56"/>
      <c r="T22" s="53"/>
      <c r="W22" s="54"/>
      <c r="X22" s="54"/>
      <c r="Y22" s="54"/>
      <c r="Z22" s="54"/>
      <c r="AA22" s="55"/>
      <c r="AB22" s="55"/>
    </row>
    <row r="23" spans="1:29" s="31" customFormat="1" x14ac:dyDescent="0.25">
      <c r="A23" s="15"/>
      <c r="B23" s="15"/>
      <c r="C23" s="58" t="s">
        <v>36</v>
      </c>
      <c r="D23" s="15"/>
      <c r="E23" s="15"/>
      <c r="F23" s="15"/>
      <c r="G23" s="15"/>
      <c r="H23" s="15"/>
      <c r="I23" s="33"/>
      <c r="J23" s="33"/>
      <c r="K23" s="33"/>
      <c r="L23" s="58"/>
      <c r="M23" s="71"/>
      <c r="N23" s="58"/>
      <c r="O23" s="25"/>
      <c r="P23" s="56"/>
      <c r="T23" s="53"/>
      <c r="W23" s="54"/>
      <c r="X23" s="54"/>
      <c r="Y23" s="54"/>
      <c r="Z23" s="54"/>
      <c r="AA23" s="55"/>
      <c r="AB23" s="55"/>
    </row>
    <row r="24" spans="1:29" s="31" customFormat="1" x14ac:dyDescent="0.25">
      <c r="A24" s="15"/>
      <c r="B24" s="15"/>
      <c r="C24" s="58"/>
      <c r="D24" s="15"/>
      <c r="E24" s="15"/>
      <c r="F24" s="15"/>
      <c r="G24" s="15"/>
      <c r="H24" s="15"/>
      <c r="I24" s="32"/>
      <c r="J24" s="32"/>
      <c r="K24" s="32"/>
      <c r="L24" s="58"/>
      <c r="M24" s="71"/>
      <c r="N24" s="58"/>
      <c r="O24" s="25"/>
      <c r="P24" s="56"/>
      <c r="T24" s="53"/>
      <c r="W24" s="54"/>
      <c r="X24" s="54"/>
      <c r="Y24" s="54"/>
      <c r="Z24" s="54"/>
      <c r="AA24" s="55"/>
      <c r="AB24" s="55"/>
    </row>
    <row r="25" spans="1:29" s="31" customFormat="1" x14ac:dyDescent="0.25">
      <c r="A25" s="60" t="s">
        <v>38</v>
      </c>
      <c r="B25" s="15" t="s">
        <v>37</v>
      </c>
      <c r="C25" s="59" t="s">
        <v>16</v>
      </c>
      <c r="D25" s="15"/>
      <c r="E25" s="15"/>
      <c r="F25" s="68">
        <v>0.22777777777777777</v>
      </c>
      <c r="G25" s="68">
        <v>0.24166666666666667</v>
      </c>
      <c r="H25" s="68">
        <v>0.17569444444444446</v>
      </c>
      <c r="I25" s="66">
        <v>0.20625000000000002</v>
      </c>
      <c r="J25" s="66">
        <v>0.23541666666666669</v>
      </c>
      <c r="K25" s="66">
        <v>0.30069444444444443</v>
      </c>
      <c r="L25" s="58">
        <v>348</v>
      </c>
      <c r="M25" s="86">
        <v>433</v>
      </c>
      <c r="N25" s="58">
        <v>781</v>
      </c>
      <c r="O25" s="25" t="s">
        <v>28</v>
      </c>
      <c r="P25" s="56"/>
      <c r="T25" s="53"/>
      <c r="W25" s="83">
        <v>781</v>
      </c>
      <c r="X25" s="83"/>
      <c r="Y25" s="83"/>
      <c r="Z25" s="54"/>
      <c r="AA25" s="55"/>
      <c r="AB25" s="55"/>
    </row>
    <row r="26" spans="1:29" s="31" customFormat="1" x14ac:dyDescent="0.25">
      <c r="A26" s="60">
        <v>2</v>
      </c>
      <c r="B26" s="15" t="s">
        <v>44</v>
      </c>
      <c r="C26" s="15" t="s">
        <v>7</v>
      </c>
      <c r="D26" s="15"/>
      <c r="E26" s="15"/>
      <c r="F26" s="68">
        <v>0.11666666666666665</v>
      </c>
      <c r="G26" s="15">
        <v>0</v>
      </c>
      <c r="H26" s="15">
        <v>0</v>
      </c>
      <c r="I26" s="66">
        <v>9.5138888888888884E-2</v>
      </c>
      <c r="J26" s="66">
        <v>3.7499999999999999E-2</v>
      </c>
      <c r="K26" s="66">
        <v>7.6388888888888886E-3</v>
      </c>
      <c r="L26" s="58">
        <v>168</v>
      </c>
      <c r="M26" s="86">
        <v>137</v>
      </c>
      <c r="N26" s="58">
        <v>305</v>
      </c>
      <c r="O26" s="25" t="s">
        <v>29</v>
      </c>
      <c r="P26" s="56"/>
      <c r="T26" s="53"/>
      <c r="W26" s="83"/>
      <c r="X26" s="83">
        <v>305</v>
      </c>
      <c r="Y26" s="83"/>
      <c r="Z26" s="54"/>
      <c r="AA26" s="55"/>
      <c r="AB26" s="55"/>
    </row>
    <row r="27" spans="1:29" s="31" customFormat="1" x14ac:dyDescent="0.25">
      <c r="A27" s="60">
        <v>3</v>
      </c>
      <c r="B27" s="3" t="s">
        <v>50</v>
      </c>
      <c r="C27" s="15" t="s">
        <v>7</v>
      </c>
      <c r="D27" s="15"/>
      <c r="E27" s="16"/>
      <c r="F27" s="67">
        <v>0.15625</v>
      </c>
      <c r="G27" s="67">
        <v>0.10625</v>
      </c>
      <c r="H27" s="67">
        <v>0.13402777777777777</v>
      </c>
      <c r="I27" s="66">
        <v>5.347222222222222E-2</v>
      </c>
      <c r="J27" s="66">
        <v>7.9166666666666663E-2</v>
      </c>
      <c r="K27" s="66">
        <v>6.25E-2</v>
      </c>
      <c r="L27" s="88">
        <v>193</v>
      </c>
      <c r="M27" s="86">
        <v>90</v>
      </c>
      <c r="N27" s="87">
        <v>283</v>
      </c>
      <c r="O27" s="25" t="s">
        <v>30</v>
      </c>
      <c r="P27" s="56"/>
      <c r="T27" s="53"/>
      <c r="W27" s="83"/>
      <c r="X27" s="83">
        <v>283</v>
      </c>
      <c r="Y27" s="83"/>
      <c r="Z27" s="54"/>
      <c r="AA27" s="55"/>
      <c r="AB27" s="55"/>
    </row>
    <row r="28" spans="1:29" x14ac:dyDescent="0.25">
      <c r="A28" s="4"/>
      <c r="D28" s="1"/>
      <c r="E28" s="21"/>
      <c r="F28" s="23"/>
      <c r="G28" s="23"/>
      <c r="H28" s="22"/>
      <c r="I28" s="64"/>
      <c r="J28" s="64"/>
      <c r="K28" s="65"/>
      <c r="L28" s="72"/>
      <c r="M28" s="72"/>
      <c r="N28" s="74"/>
      <c r="P28" s="19"/>
      <c r="W28" s="84"/>
      <c r="X28" s="84"/>
      <c r="Y28" s="84"/>
      <c r="Z28" s="45"/>
      <c r="AA28" s="51"/>
      <c r="AB28" s="51"/>
      <c r="AC28" s="52"/>
    </row>
    <row r="29" spans="1:29" x14ac:dyDescent="0.25">
      <c r="A29" s="4"/>
      <c r="C29" s="1" t="s">
        <v>23</v>
      </c>
      <c r="D29" s="1"/>
      <c r="E29" s="21"/>
      <c r="F29" s="22"/>
      <c r="G29" s="22"/>
      <c r="H29" s="22"/>
      <c r="I29" s="65"/>
      <c r="J29" s="65"/>
      <c r="K29" s="65"/>
      <c r="L29" s="72"/>
      <c r="M29" s="72"/>
      <c r="N29" s="74"/>
      <c r="P29" s="19"/>
      <c r="W29" s="10"/>
      <c r="X29" s="10"/>
      <c r="Y29" s="10"/>
      <c r="Z29" s="17"/>
      <c r="AA29" s="20"/>
      <c r="AB29" s="20"/>
      <c r="AC29" s="3"/>
    </row>
    <row r="30" spans="1:29" ht="35.25" customHeight="1" x14ac:dyDescent="0.25">
      <c r="A30" s="14">
        <v>1</v>
      </c>
      <c r="B30" s="15" t="s">
        <v>32</v>
      </c>
      <c r="C30" s="15" t="s">
        <v>16</v>
      </c>
      <c r="D30" s="15"/>
      <c r="E30" s="16" t="s">
        <v>9</v>
      </c>
      <c r="F30" s="67">
        <v>0.22222222222222221</v>
      </c>
      <c r="G30" s="67">
        <v>0.21180555555555555</v>
      </c>
      <c r="H30" s="67">
        <v>0.2590277777777778</v>
      </c>
      <c r="I30" s="66">
        <v>0.25555555555555559</v>
      </c>
      <c r="J30" s="66">
        <v>0.21597222222222223</v>
      </c>
      <c r="K30" s="66">
        <v>0.22361111111111109</v>
      </c>
      <c r="L30" s="88">
        <v>373</v>
      </c>
      <c r="M30" s="86">
        <v>322</v>
      </c>
      <c r="N30" s="90">
        <v>695</v>
      </c>
      <c r="O30" s="44" t="s">
        <v>28</v>
      </c>
      <c r="T30" s="19"/>
      <c r="W30" s="10">
        <v>695</v>
      </c>
      <c r="X30" s="10"/>
      <c r="Y30" s="10"/>
      <c r="Z30" s="10" t="str">
        <f>IF($C39=Z$3,$N30,"")</f>
        <v/>
      </c>
      <c r="AA30" s="20"/>
      <c r="AB30" s="20"/>
      <c r="AC30" s="3"/>
    </row>
    <row r="31" spans="1:29" ht="15" customHeight="1" x14ac:dyDescent="0.25">
      <c r="A31" s="14">
        <v>2</v>
      </c>
      <c r="B31" s="15" t="s">
        <v>45</v>
      </c>
      <c r="C31" s="15" t="s">
        <v>16</v>
      </c>
      <c r="D31" s="15"/>
      <c r="E31" s="16"/>
      <c r="F31" s="67">
        <v>2.0833333333333333E-3</v>
      </c>
      <c r="G31" s="67">
        <v>0.14305555555555557</v>
      </c>
      <c r="H31" s="67">
        <v>0.15972222222222224</v>
      </c>
      <c r="I31" s="66">
        <v>2.0833333333333333E-3</v>
      </c>
      <c r="J31" s="66">
        <v>0.14305555555555557</v>
      </c>
      <c r="K31" s="66">
        <v>0.15972222222222224</v>
      </c>
      <c r="L31" s="88">
        <v>230</v>
      </c>
      <c r="M31" s="86">
        <v>230</v>
      </c>
      <c r="N31" s="90">
        <v>460</v>
      </c>
      <c r="O31" s="44" t="s">
        <v>29</v>
      </c>
      <c r="T31" s="19"/>
      <c r="W31" s="10">
        <v>460</v>
      </c>
      <c r="X31" s="10"/>
      <c r="Y31" s="10"/>
      <c r="Z31" s="17"/>
      <c r="AA31" s="20"/>
      <c r="AB31" s="20"/>
      <c r="AC31" s="3"/>
    </row>
    <row r="32" spans="1:29" x14ac:dyDescent="0.25">
      <c r="A32" s="14">
        <v>3</v>
      </c>
      <c r="B32" s="15" t="s">
        <v>26</v>
      </c>
      <c r="C32" s="15" t="s">
        <v>7</v>
      </c>
      <c r="D32" s="15"/>
      <c r="E32" s="16"/>
      <c r="F32" s="13">
        <v>0.14722222222222223</v>
      </c>
      <c r="G32" s="13">
        <v>0.13194444444444445</v>
      </c>
      <c r="H32" s="13">
        <v>0.15763888888888888</v>
      </c>
      <c r="I32" s="66">
        <v>0.11319444444444444</v>
      </c>
      <c r="J32" s="66">
        <v>0.10902777777777778</v>
      </c>
      <c r="K32" s="66">
        <v>0.12013888888888889</v>
      </c>
      <c r="L32" s="85">
        <v>227</v>
      </c>
      <c r="M32" s="86">
        <v>173</v>
      </c>
      <c r="N32" s="87">
        <v>400</v>
      </c>
      <c r="O32" s="44" t="s">
        <v>30</v>
      </c>
      <c r="T32" s="19"/>
      <c r="W32" s="10"/>
      <c r="X32" s="10">
        <v>400</v>
      </c>
      <c r="Y32" s="10"/>
      <c r="Z32" s="17"/>
      <c r="AA32" s="20"/>
      <c r="AB32" s="20"/>
      <c r="AC32" s="3"/>
    </row>
    <row r="33" spans="1:30" x14ac:dyDescent="0.25">
      <c r="A33" s="14">
        <v>4</v>
      </c>
      <c r="B33" s="15" t="s">
        <v>19</v>
      </c>
      <c r="C33" s="15" t="s">
        <v>7</v>
      </c>
      <c r="D33" s="15"/>
      <c r="E33" s="16" t="s">
        <v>9</v>
      </c>
      <c r="F33" s="13">
        <v>9.2361111111111116E-2</v>
      </c>
      <c r="G33" s="13">
        <v>8.3333333333333329E-2</v>
      </c>
      <c r="H33" s="13">
        <v>0.13819444444444443</v>
      </c>
      <c r="I33" s="66">
        <v>8.6805555555555566E-2</v>
      </c>
      <c r="J33" s="66">
        <v>9.375E-2</v>
      </c>
      <c r="K33" s="66">
        <v>9.375E-2</v>
      </c>
      <c r="L33" s="85">
        <v>199</v>
      </c>
      <c r="M33" s="86">
        <v>135</v>
      </c>
      <c r="N33" s="91">
        <v>334</v>
      </c>
      <c r="O33" s="77" t="s">
        <v>31</v>
      </c>
      <c r="Q33" s="19"/>
      <c r="W33" s="10"/>
      <c r="X33" s="10">
        <v>334</v>
      </c>
      <c r="Y33" s="10"/>
      <c r="Z33" s="17" t="str">
        <f>IF($C40=Z$3,$N34,"")</f>
        <v/>
      </c>
      <c r="AA33" s="20"/>
      <c r="AB33" s="20"/>
      <c r="AC33" s="3"/>
    </row>
    <row r="34" spans="1:30" x14ac:dyDescent="0.25">
      <c r="A34" s="14"/>
      <c r="B34" s="15"/>
      <c r="C34" s="15"/>
      <c r="D34" s="15"/>
      <c r="E34" s="16"/>
      <c r="F34" s="17"/>
      <c r="G34" s="17"/>
      <c r="H34" s="17"/>
      <c r="I34" s="33"/>
      <c r="J34" s="33"/>
      <c r="K34" s="33"/>
      <c r="L34" s="17"/>
      <c r="M34" s="33"/>
      <c r="N34" s="28"/>
      <c r="O34" s="44"/>
      <c r="U34" s="19"/>
      <c r="W34" s="17"/>
      <c r="X34" s="17"/>
      <c r="Y34" s="17"/>
      <c r="Z34" s="17"/>
      <c r="AA34" s="20"/>
      <c r="AB34" s="20"/>
      <c r="AC34" s="3"/>
    </row>
    <row r="35" spans="1:30" x14ac:dyDescent="0.25">
      <c r="A35" s="9"/>
      <c r="B35" s="60"/>
      <c r="C35" s="15"/>
      <c r="D35" s="15"/>
      <c r="E35" s="16"/>
      <c r="F35" s="17"/>
      <c r="G35" s="17"/>
      <c r="H35" s="17"/>
      <c r="I35" s="33"/>
      <c r="J35" s="33"/>
      <c r="K35" s="33"/>
      <c r="L35" s="17"/>
      <c r="M35" s="33"/>
      <c r="N35" s="28"/>
      <c r="O35" s="44"/>
      <c r="W35" s="10"/>
      <c r="X35" s="10"/>
      <c r="Y35" s="10"/>
      <c r="Z35" s="17"/>
      <c r="AA35" s="3"/>
      <c r="AB35" s="20"/>
      <c r="AC35" s="3"/>
    </row>
    <row r="36" spans="1:30" x14ac:dyDescent="0.25">
      <c r="A36" s="9"/>
      <c r="B36" s="60"/>
      <c r="C36" s="15"/>
      <c r="D36" s="15"/>
      <c r="E36" s="16"/>
      <c r="F36" s="17"/>
      <c r="G36" s="17"/>
      <c r="H36" s="17"/>
      <c r="I36" s="33"/>
      <c r="J36" s="33"/>
      <c r="K36" s="33"/>
      <c r="L36" s="17"/>
      <c r="M36" s="33"/>
      <c r="N36" s="28"/>
      <c r="O36" s="44"/>
      <c r="W36" s="10"/>
      <c r="X36" s="10"/>
      <c r="Y36" s="10"/>
      <c r="Z36" s="17"/>
      <c r="AA36" s="20"/>
      <c r="AB36" s="20"/>
      <c r="AC36" s="3"/>
    </row>
    <row r="37" spans="1:30" x14ac:dyDescent="0.25">
      <c r="A37" s="9"/>
      <c r="B37" s="3"/>
      <c r="C37" s="3"/>
      <c r="D37" s="3"/>
      <c r="E37" s="16"/>
      <c r="F37" s="61"/>
      <c r="G37" s="61"/>
      <c r="H37" s="61"/>
      <c r="I37" s="62"/>
      <c r="J37" s="62"/>
      <c r="K37" s="62"/>
      <c r="L37" s="61"/>
      <c r="M37" s="62"/>
      <c r="N37" s="28"/>
      <c r="O37" s="26"/>
      <c r="W37" s="10"/>
      <c r="X37" s="10"/>
      <c r="Y37" s="10"/>
      <c r="Z37" s="17"/>
      <c r="AA37" s="20"/>
      <c r="AB37" s="20"/>
      <c r="AC37" s="3"/>
    </row>
    <row r="38" spans="1:30" x14ac:dyDescent="0.25">
      <c r="A38" s="9"/>
      <c r="B38" s="3"/>
      <c r="C38" s="3" t="s">
        <v>24</v>
      </c>
      <c r="D38" s="3"/>
      <c r="E38" s="16"/>
      <c r="F38" s="61"/>
      <c r="G38" s="61"/>
      <c r="H38" s="61"/>
      <c r="I38" s="62"/>
      <c r="J38" s="62"/>
      <c r="K38" s="62"/>
      <c r="L38" s="61"/>
      <c r="M38" s="62"/>
      <c r="N38" s="28"/>
      <c r="O38" s="26"/>
      <c r="W38" s="10"/>
      <c r="X38" s="10"/>
      <c r="Y38" s="10"/>
      <c r="Z38" s="17"/>
      <c r="AA38" s="20"/>
      <c r="AB38" s="20"/>
      <c r="AC38" s="3"/>
    </row>
    <row r="39" spans="1:30" x14ac:dyDescent="0.25">
      <c r="A39" s="14">
        <v>1</v>
      </c>
      <c r="B39" s="15" t="s">
        <v>15</v>
      </c>
      <c r="C39" s="15" t="s">
        <v>16</v>
      </c>
      <c r="D39" s="15"/>
      <c r="E39" s="16"/>
      <c r="F39" s="67">
        <v>0.2590277777777778</v>
      </c>
      <c r="G39" s="67">
        <v>0.28541666666666665</v>
      </c>
      <c r="H39" s="67">
        <v>3.5416666666666666E-2</v>
      </c>
      <c r="I39" s="78">
        <v>0.29930555555555555</v>
      </c>
      <c r="J39" s="78">
        <v>0.30277777777777776</v>
      </c>
      <c r="K39" s="69">
        <v>0</v>
      </c>
      <c r="L39" s="92">
        <v>351</v>
      </c>
      <c r="M39" s="32">
        <v>436</v>
      </c>
      <c r="N39" s="87">
        <v>787</v>
      </c>
      <c r="O39" s="44" t="s">
        <v>30</v>
      </c>
      <c r="W39" s="2">
        <v>787</v>
      </c>
      <c r="X39" s="10"/>
      <c r="Y39" s="10"/>
      <c r="Z39" s="17"/>
      <c r="AA39" s="20"/>
      <c r="AB39" s="20"/>
      <c r="AC39" s="3"/>
    </row>
    <row r="40" spans="1:30" x14ac:dyDescent="0.25">
      <c r="A40" s="14">
        <v>2</v>
      </c>
      <c r="B40" s="15" t="s">
        <v>5</v>
      </c>
      <c r="C40" s="15" t="s">
        <v>34</v>
      </c>
      <c r="D40" s="15"/>
      <c r="E40" s="16"/>
      <c r="F40" s="13">
        <v>0.2722222222222222</v>
      </c>
      <c r="G40" s="13">
        <v>0.21388888888888891</v>
      </c>
      <c r="H40" s="10">
        <v>0</v>
      </c>
      <c r="I40" s="66">
        <v>3.6111111111111115E-2</v>
      </c>
      <c r="J40" s="66">
        <v>0.22500000000000001</v>
      </c>
      <c r="K40" s="66">
        <v>0.23194444444444443</v>
      </c>
      <c r="L40" s="85">
        <v>392</v>
      </c>
      <c r="M40" s="86">
        <v>344</v>
      </c>
      <c r="N40" s="87">
        <v>736</v>
      </c>
      <c r="O40" s="44" t="s">
        <v>31</v>
      </c>
      <c r="W40" s="10"/>
      <c r="X40" s="10"/>
      <c r="Y40" s="10">
        <v>736</v>
      </c>
      <c r="Z40" s="17"/>
      <c r="AA40" s="20"/>
      <c r="AB40" s="20"/>
      <c r="AC40" s="3"/>
    </row>
    <row r="41" spans="1:30" x14ac:dyDescent="0.25">
      <c r="A41" s="14">
        <v>3</v>
      </c>
      <c r="B41" s="15" t="s">
        <v>14</v>
      </c>
      <c r="C41" s="15" t="s">
        <v>7</v>
      </c>
      <c r="D41" s="15"/>
      <c r="E41" s="16" t="s">
        <v>12</v>
      </c>
      <c r="F41" s="13">
        <v>0.36736111111111108</v>
      </c>
      <c r="G41" s="10"/>
      <c r="H41" s="10"/>
      <c r="I41" s="66">
        <v>0.33055555555555555</v>
      </c>
      <c r="J41" s="32">
        <v>0</v>
      </c>
      <c r="K41" s="32">
        <v>0</v>
      </c>
      <c r="L41" s="13">
        <v>0.36736111111111108</v>
      </c>
      <c r="M41" s="66">
        <v>0.33055555555555555</v>
      </c>
      <c r="N41" s="87">
        <v>1005</v>
      </c>
      <c r="O41" s="44" t="s">
        <v>28</v>
      </c>
      <c r="W41" s="10"/>
      <c r="X41" s="10">
        <v>1005</v>
      </c>
      <c r="Y41" s="10"/>
      <c r="Z41" s="17"/>
      <c r="AA41" s="20"/>
      <c r="AB41" s="20"/>
      <c r="AC41" s="3"/>
    </row>
    <row r="42" spans="1:30" x14ac:dyDescent="0.25">
      <c r="A42" s="14">
        <v>4</v>
      </c>
      <c r="B42" s="15" t="s">
        <v>4</v>
      </c>
      <c r="C42" s="15" t="s">
        <v>16</v>
      </c>
      <c r="D42" s="15"/>
      <c r="E42" s="16"/>
      <c r="F42" s="13">
        <v>0.32083333333333336</v>
      </c>
      <c r="G42" s="13">
        <v>0.29236111111111113</v>
      </c>
      <c r="H42" s="13">
        <v>0.33124999999999999</v>
      </c>
      <c r="I42" s="66">
        <v>0.35138888888888892</v>
      </c>
      <c r="J42" s="66">
        <v>0.24444444444444446</v>
      </c>
      <c r="K42" s="66">
        <v>0</v>
      </c>
      <c r="L42" s="10">
        <v>477</v>
      </c>
      <c r="M42" s="32">
        <v>506</v>
      </c>
      <c r="N42" s="87">
        <v>983</v>
      </c>
      <c r="O42" s="44" t="s">
        <v>29</v>
      </c>
      <c r="W42" s="1">
        <v>983</v>
      </c>
      <c r="Y42" s="10"/>
      <c r="Z42" s="17"/>
      <c r="AA42" s="20"/>
      <c r="AB42" s="20"/>
      <c r="AC42" s="3"/>
    </row>
    <row r="43" spans="1:30" x14ac:dyDescent="0.25">
      <c r="A43" s="14"/>
      <c r="B43" s="3"/>
      <c r="C43" s="3"/>
      <c r="D43" s="15"/>
      <c r="E43" s="16" t="s">
        <v>12</v>
      </c>
      <c r="F43" s="17"/>
      <c r="G43" s="17"/>
      <c r="H43" s="17"/>
      <c r="I43" s="33"/>
      <c r="J43" s="33"/>
      <c r="K43" s="33"/>
      <c r="L43" s="18"/>
      <c r="M43" s="35"/>
      <c r="N43" s="28"/>
      <c r="O43" s="44"/>
      <c r="W43" s="10"/>
      <c r="X43" s="10"/>
      <c r="Y43" s="10"/>
      <c r="Z43" s="17"/>
      <c r="AA43" s="20"/>
      <c r="AB43" s="20"/>
      <c r="AC43" s="3"/>
    </row>
    <row r="44" spans="1:30" x14ac:dyDescent="0.25">
      <c r="F44" s="24"/>
      <c r="I44" s="24"/>
      <c r="O44" s="27"/>
      <c r="P44" s="27"/>
      <c r="Q44" s="27"/>
      <c r="R44" s="27"/>
      <c r="S44" s="27"/>
      <c r="T44" s="27"/>
      <c r="U44" s="27"/>
      <c r="V44" s="27"/>
      <c r="W44" s="47"/>
      <c r="X44" s="37"/>
      <c r="Y44" s="47"/>
      <c r="Z44" s="27"/>
      <c r="AA44" s="27"/>
      <c r="AB44" s="27"/>
      <c r="AC44" s="27"/>
      <c r="AD44" s="27"/>
    </row>
    <row r="45" spans="1:30" x14ac:dyDescent="0.25">
      <c r="B45" s="94" t="s">
        <v>17</v>
      </c>
      <c r="C45" s="94"/>
      <c r="D45" s="94"/>
      <c r="E45" s="94"/>
      <c r="F45" s="94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</row>
    <row r="46" spans="1:30" s="38" customFormat="1" x14ac:dyDescent="0.25">
      <c r="B46" s="39" t="s">
        <v>16</v>
      </c>
      <c r="C46" s="9">
        <v>4045</v>
      </c>
      <c r="D46" s="39"/>
      <c r="E46" s="39"/>
      <c r="F46" s="40"/>
      <c r="G46" s="41"/>
      <c r="H46" s="41"/>
      <c r="I46" s="41"/>
      <c r="J46" s="41"/>
      <c r="K46" s="41"/>
      <c r="L46" s="42"/>
      <c r="M46" s="4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93"/>
      <c r="AB46" s="43"/>
      <c r="AC46" s="43"/>
      <c r="AD46" s="43"/>
    </row>
    <row r="47" spans="1:30" s="38" customFormat="1" x14ac:dyDescent="0.25">
      <c r="B47" s="39" t="s">
        <v>7</v>
      </c>
      <c r="C47" s="9">
        <v>2941</v>
      </c>
      <c r="D47" s="39"/>
      <c r="E47" s="39"/>
      <c r="F47" s="40"/>
      <c r="G47" s="41"/>
      <c r="H47" s="41"/>
      <c r="I47" s="41"/>
      <c r="J47" s="41"/>
      <c r="K47" s="41"/>
      <c r="L47" s="42"/>
      <c r="M47" s="42"/>
      <c r="N47" s="27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</row>
    <row r="48" spans="1:30" s="38" customFormat="1" x14ac:dyDescent="0.25">
      <c r="B48" s="15" t="s">
        <v>34</v>
      </c>
      <c r="C48" s="9">
        <v>1486</v>
      </c>
      <c r="D48" s="39"/>
      <c r="E48" s="39"/>
      <c r="F48" s="40"/>
      <c r="G48" s="41"/>
      <c r="H48" s="41"/>
      <c r="I48" s="41"/>
      <c r="J48" s="41"/>
      <c r="K48" s="41"/>
      <c r="L48" s="42"/>
      <c r="M48" s="42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</row>
    <row r="49" spans="3:30" s="38" customFormat="1" x14ac:dyDescent="0.25">
      <c r="C49" s="9"/>
      <c r="D49" s="39"/>
      <c r="E49" s="39"/>
      <c r="F49" s="40"/>
      <c r="G49" s="41"/>
      <c r="H49" s="41"/>
      <c r="I49" s="41"/>
      <c r="J49" s="41"/>
      <c r="K49" s="41"/>
      <c r="L49" s="42"/>
      <c r="M49" s="42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</row>
    <row r="50" spans="3:30" x14ac:dyDescent="0.25"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</row>
  </sheetData>
  <mergeCells count="19">
    <mergeCell ref="A3:A4"/>
    <mergeCell ref="A1:B1"/>
    <mergeCell ref="C1:O1"/>
    <mergeCell ref="B45:F45"/>
    <mergeCell ref="W1:Z1"/>
    <mergeCell ref="V1:V4"/>
    <mergeCell ref="U1:U4"/>
    <mergeCell ref="Q1:Q4"/>
    <mergeCell ref="P1:P4"/>
    <mergeCell ref="R1:R4"/>
    <mergeCell ref="T1:T4"/>
    <mergeCell ref="S1:S4"/>
    <mergeCell ref="B3:B4"/>
    <mergeCell ref="C3:C4"/>
    <mergeCell ref="F3:K3"/>
    <mergeCell ref="N3:N4"/>
    <mergeCell ref="O3:O4"/>
    <mergeCell ref="M3:M4"/>
    <mergeCell ref="L3:L4"/>
  </mergeCells>
  <phoneticPr fontId="0" type="noConversion"/>
  <pageMargins left="0.43307086614173229" right="0" top="0.47244094488188981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MiniStick</vt:lpstr>
    </vt:vector>
  </TitlesOfParts>
  <Company>AAS Sampo Latvija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</dc:creator>
  <cp:lastModifiedBy>Viktors Rošonoks</cp:lastModifiedBy>
  <cp:lastPrinted>2020-02-22T13:50:07Z</cp:lastPrinted>
  <dcterms:created xsi:type="dcterms:W3CDTF">1997-12-31T22:06:02Z</dcterms:created>
  <dcterms:modified xsi:type="dcterms:W3CDTF">2024-12-18T14:22:10Z</dcterms:modified>
</cp:coreProperties>
</file>